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FSD Software\HELP\"/>
    </mc:Choice>
  </mc:AlternateContent>
  <xr:revisionPtr revIDLastSave="0" documentId="13_ncr:1_{ADE3BEA6-F0BC-42FE-A427-2F42F0FE8E0F}" xr6:coauthVersionLast="47" xr6:coauthVersionMax="47" xr10:uidLastSave="{00000000-0000-0000-0000-000000000000}"/>
  <bookViews>
    <workbookView xWindow="-120" yWindow="-120" windowWidth="29040" windowHeight="15720" xr2:uid="{837F7AFC-BF10-4455-BA6D-190C0D650705}"/>
  </bookViews>
  <sheets>
    <sheet name="Main" sheetId="1" r:id="rId1"/>
  </sheets>
  <definedNames>
    <definedName name="_xlnm._FilterDatabase" localSheetId="0" hidden="1">Main!$G$2:$J$2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9" i="1"/>
  <c r="N21" i="1"/>
  <c r="M13" i="1"/>
  <c r="M21" i="1"/>
  <c r="K20" i="1"/>
  <c r="L20" i="1" s="1"/>
  <c r="K21" i="1"/>
  <c r="L21" i="1" s="1"/>
  <c r="K22" i="1"/>
  <c r="N22" i="1" s="1"/>
  <c r="K23" i="1"/>
  <c r="L23" i="1" s="1"/>
  <c r="K24" i="1"/>
  <c r="M24" i="1" s="1"/>
  <c r="K25" i="1"/>
  <c r="M25" i="1" s="1"/>
  <c r="K26" i="1"/>
  <c r="L26" i="1" s="1"/>
  <c r="K27" i="1"/>
  <c r="L27" i="1" s="1"/>
  <c r="K4" i="1"/>
  <c r="M4" i="1" s="1"/>
  <c r="K5" i="1"/>
  <c r="M5" i="1" s="1"/>
  <c r="K6" i="1"/>
  <c r="K7" i="1"/>
  <c r="L7" i="1" s="1"/>
  <c r="K8" i="1"/>
  <c r="M8" i="1" s="1"/>
  <c r="K9" i="1"/>
  <c r="M9" i="1" s="1"/>
  <c r="K10" i="1"/>
  <c r="L10" i="1" s="1"/>
  <c r="K11" i="1"/>
  <c r="L11" i="1" s="1"/>
  <c r="K12" i="1"/>
  <c r="L12" i="1" s="1"/>
  <c r="K13" i="1"/>
  <c r="L13" i="1" s="1"/>
  <c r="K14" i="1"/>
  <c r="N14" i="1" s="1"/>
  <c r="K15" i="1"/>
  <c r="K16" i="1"/>
  <c r="M16" i="1" s="1"/>
  <c r="K17" i="1"/>
  <c r="M17" i="1" s="1"/>
  <c r="K18" i="1"/>
  <c r="L18" i="1" s="1"/>
  <c r="K19" i="1"/>
  <c r="L19" i="1" s="1"/>
  <c r="K3" i="1"/>
  <c r="L25" i="1" l="1"/>
  <c r="L9" i="1"/>
  <c r="M23" i="1"/>
  <c r="M15" i="1"/>
  <c r="M7" i="1"/>
  <c r="N13" i="1"/>
  <c r="L24" i="1"/>
  <c r="L16" i="1"/>
  <c r="L8" i="1"/>
  <c r="M22" i="1"/>
  <c r="M14" i="1"/>
  <c r="M6" i="1"/>
  <c r="N20" i="1"/>
  <c r="N12" i="1"/>
  <c r="L22" i="1"/>
  <c r="L14" i="1"/>
  <c r="L6" i="1"/>
  <c r="M20" i="1"/>
  <c r="M12" i="1"/>
  <c r="N18" i="1"/>
  <c r="N10" i="1"/>
  <c r="L17" i="1"/>
  <c r="L15" i="1"/>
  <c r="M27" i="1"/>
  <c r="M19" i="1"/>
  <c r="M11" i="1"/>
  <c r="N25" i="1"/>
  <c r="N17" i="1"/>
  <c r="M26" i="1"/>
  <c r="M18" i="1"/>
  <c r="M10" i="1"/>
  <c r="N24" i="1"/>
  <c r="N23" i="1"/>
  <c r="L5" i="1"/>
  <c r="L3" i="1"/>
  <c r="N9" i="1" s="1"/>
  <c r="M3" i="1"/>
  <c r="L4" i="1"/>
  <c r="B4" i="1"/>
  <c r="B6" i="1"/>
  <c r="N27" i="1" l="1"/>
  <c r="N26" i="1"/>
  <c r="N8" i="1"/>
  <c r="N7" i="1"/>
  <c r="N6" i="1"/>
  <c r="N16" i="1"/>
  <c r="N15" i="1"/>
  <c r="F3" i="1"/>
  <c r="F20" i="1"/>
  <c r="F21" i="1"/>
  <c r="F22" i="1"/>
  <c r="F26" i="1"/>
  <c r="F23" i="1"/>
  <c r="F24" i="1"/>
  <c r="F25" i="1"/>
  <c r="F27" i="1"/>
  <c r="N5" i="1"/>
  <c r="N4" i="1"/>
  <c r="N3" i="1"/>
  <c r="F4" i="1"/>
  <c r="F12" i="1"/>
  <c r="F16" i="1"/>
  <c r="F5" i="1"/>
  <c r="F13" i="1"/>
  <c r="F6" i="1"/>
  <c r="F14" i="1"/>
  <c r="F8" i="1"/>
  <c r="F7" i="1"/>
  <c r="F15" i="1"/>
  <c r="F9" i="1"/>
  <c r="F17" i="1"/>
  <c r="F10" i="1"/>
  <c r="F18" i="1"/>
  <c r="F11" i="1"/>
  <c r="F19" i="1"/>
  <c r="B15" i="1" a="1"/>
  <c r="B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<sst xmlns="http://schemas.openxmlformats.org/spreadsheetml/2006/main" count="22" uniqueCount="22">
  <si>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Title</t>
  </si>
  <si>
    <t>Main List</t>
  </si>
  <si>
    <t>H</t>
  </si>
  <si>
    <t>E</t>
  </si>
  <si>
    <t>L</t>
  </si>
  <si>
    <t>P</t>
  </si>
  <si>
    <t>Sum</t>
  </si>
  <si>
    <t>Rank</t>
  </si>
  <si>
    <t>Position</t>
  </si>
  <si>
    <t>Sorted List</t>
  </si>
  <si>
    <t>Leisure</t>
  </si>
  <si>
    <t>Priority</t>
  </si>
  <si>
    <t>Health</t>
  </si>
  <si>
    <t>Type</t>
  </si>
  <si>
    <t xml:space="preserve">Education </t>
  </si>
  <si>
    <t>Section</t>
  </si>
  <si>
    <t>Consideration</t>
  </si>
  <si>
    <t>What do you think are the Priorities excluding Health, Education and Leisure.</t>
  </si>
  <si>
    <t>What would enjoy doing most/enterrtains you the most.</t>
  </si>
  <si>
    <t>What would give you a greater learning experience</t>
  </si>
  <si>
    <t>Next Number</t>
  </si>
  <si>
    <t>What be more healthier (Physically and/or Mentally)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</si>
</sst>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9" tint="0.59999389629810485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/>
    <xf numFmtId="0" fontId="4" fillId="2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5" borderId="2" xfId="0" applyFill="1" applyBorder="1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1D52-0441-4B29-8C14-C03895B6C345}">
  <dimension ref="A1:R46"/>
  <sheetViews>
    <sheetView tabSelected="1" workbookViewId="0">
      <pane ySplit="1" topLeftCell="A2" activePane="bottomLeft" state="frozen"/>
      <selection pane="bottomLeft" activeCell="G3" sqref="G3"/>
    </sheetView>
  </sheetViews>
  <sheetFormatPr defaultColWidth="0" defaultRowHeight="15" zeroHeight="1" x14ac:dyDescent="0.25"/>
  <cols>
    <col min="1" max="1" width="2" style="1" customWidth="1"/>
    <col min="2" max="2" width="21" style="1" customWidth="1"/>
    <col min="3" max="3" width="1.5703125" style="1" customWidth="1"/>
    <col min="4" max="4" width="25.85546875" style="1" customWidth="1"/>
    <col min="5" max="5" width="28.5703125" style="1" customWidth="1"/>
    <col min="6" max="6" width="41" style="1" customWidth="1"/>
    <col min="7" max="10" width="7.140625" style="1" customWidth="1"/>
    <col min="11" max="11" width="6.42578125" style="1" customWidth="1"/>
    <col min="12" max="12" width="5.85546875" style="1" customWidth="1"/>
    <col min="13" max="13" width="7.85546875" style="1" customWidth="1"/>
    <col min="14" max="14" width="41" style="1" customWidth="1"/>
    <col min="15" max="15" width="4" style="1" customWidth="1"/>
    <col min="16" max="16" width="20.5703125" style="1" hidden="1" customWidth="1"/>
    <col min="17" max="16384" width="9.140625" style="1" hidden="1"/>
  </cols>
  <sheetData>
    <row r="1" spans="2:18" x14ac:dyDescent="0.25">
      <c r="D1" s="2"/>
      <c r="E1" s="2"/>
      <c r="F1" s="13"/>
      <c r="G1" s="13"/>
      <c r="H1" s="13"/>
      <c r="I1" s="13"/>
      <c r="J1" s="13"/>
    </row>
    <row r="2" spans="2:18" x14ac:dyDescent="0.25">
      <c r="B2" s="3" t="s">
        <v>15</v>
      </c>
      <c r="C2" s="3"/>
      <c r="D2" s="5" t="s">
        <v>0</v>
      </c>
      <c r="E2" s="6" t="s">
        <v>13</v>
      </c>
      <c r="F2" s="6" t="s">
        <v>1</v>
      </c>
      <c r="G2" s="7" t="s">
        <v>2</v>
      </c>
      <c r="H2" s="7" t="s">
        <v>3</v>
      </c>
      <c r="I2" s="7" t="s">
        <v>4</v>
      </c>
      <c r="J2" s="7" t="s">
        <v>5</v>
      </c>
      <c r="K2" s="6" t="s">
        <v>6</v>
      </c>
      <c r="L2" s="6" t="s">
        <v>7</v>
      </c>
      <c r="M2" s="6" t="s">
        <v>8</v>
      </c>
      <c r="N2" s="8" t="s">
        <v>9</v>
      </c>
      <c r="Q2" s="1" t="s">
        <v>12</v>
      </c>
      <c r="R2" s="1" t="s">
        <v>21</v>
      </c>
    </row>
    <row r="3" spans="2:18" x14ac:dyDescent="0.25">
      <c r="B3" s="12"/>
      <c r="D3" s="9"/>
      <c r="E3" s="10"/>
      <c r="F3" s="11" t="str">
        <f>IFERROR(IF(CHOOSE(MATCH(B$4,{"H","E","L","P"},0),Main!$G3,Main!$H3,Main!$I3,Main!$J3)=0,CONCATENATE(Main!$D3," - ",Main!$E3),""),CONCATENATE(Main!$D3," - ",Main!$E3))</f>
        <v xml:space="preserve"> - </v>
      </c>
      <c r="G3" s="10"/>
      <c r="H3" s="10"/>
      <c r="I3" s="10"/>
      <c r="J3" s="10"/>
      <c r="K3" s="11" t="str">
        <f>IF(SUM(Main!$G3:$J3)=0,"",SUM(Main!$G3:$J3))</f>
        <v/>
      </c>
      <c r="L3" s="11" t="str">
        <f>IF(K3="","",_xlfn.RANK.EQ(K3,$K$3:'Main'!$K$3:$K$27,1)+COUNTIF($K$3:K3,K3)-1)</f>
        <v/>
      </c>
      <c r="M3" s="11" t="str">
        <f>IF(K3="","",ROW(B3)-2)</f>
        <v/>
      </c>
      <c r="N3" s="11" t="str">
        <f>IF(K3="","",_xlfn.XLOOKUP(Main!$M3,Main!$L$3:$L$27,Main!$D$3:$D$27,""))</f>
        <v/>
      </c>
      <c r="Q3" s="1" t="s">
        <v>14</v>
      </c>
      <c r="R3" s="1" t="s">
        <v>19</v>
      </c>
    </row>
    <row r="4" spans="2:18" x14ac:dyDescent="0.25">
      <c r="B4" s="4" t="str">
        <f>LEFT(B3,1)</f>
        <v/>
      </c>
      <c r="D4" s="9"/>
      <c r="E4" s="10"/>
      <c r="F4" s="11" t="str">
        <f>IFERROR(IF(CHOOSE(MATCH(B$4,{"H","E","L","P"},0),Main!$G4,Main!$H4,Main!$I4,Main!$J4)=0,CONCATENATE(Main!$D4," - ",Main!$E4),""),CONCATENATE(Main!$D4," - ",Main!$E4))</f>
        <v xml:space="preserve"> - </v>
      </c>
      <c r="G4" s="10"/>
      <c r="H4" s="10"/>
      <c r="I4" s="10"/>
      <c r="J4" s="10"/>
      <c r="K4" s="11" t="str">
        <f>IF(SUM(Main!$G4:$J4)=0,"",SUM(Main!$G4:$J4))</f>
        <v/>
      </c>
      <c r="L4" s="11" t="str">
        <f>IF(K4="","",_xlfn.RANK.EQ(K4,$K$3:'Main'!$K$3:$K$27,1)+COUNTIF($K$3:K4,K4)-1)</f>
        <v/>
      </c>
      <c r="M4" s="11" t="str">
        <f t="shared" ref="M4:M27" si="0">IF(K4="","",ROW(B4)-2)</f>
        <v/>
      </c>
      <c r="N4" s="11" t="str">
        <f>IF(K4="","",_xlfn.XLOOKUP(Main!$M4,Main!$L$3:$L$27,Main!$D$3:$D$27,""))</f>
        <v/>
      </c>
      <c r="Q4" s="1" t="s">
        <v>10</v>
      </c>
      <c r="R4" s="1" t="s">
        <v>18</v>
      </c>
    </row>
    <row r="5" spans="2:18" x14ac:dyDescent="0.25">
      <c r="B5" s="3" t="s">
        <v>16</v>
      </c>
      <c r="D5" s="9"/>
      <c r="E5" s="10"/>
      <c r="F5" s="11" t="str">
        <f>IFERROR(IF(CHOOSE(MATCH(B$4,{"H","E","L","P"},0),Main!$G5,Main!$H5,Main!$I5,Main!$J5)=0,CONCATENATE(Main!$D5," - ",Main!$E5),""),CONCATENATE(Main!$D5," - ",Main!$E5))</f>
        <v xml:space="preserve"> - </v>
      </c>
      <c r="G5" s="10"/>
      <c r="H5" s="10"/>
      <c r="I5" s="10"/>
      <c r="J5" s="10"/>
      <c r="K5" s="11" t="str">
        <f>IF(SUM(Main!$G5:$J5)=0,"",SUM(Main!$G5:$J5))</f>
        <v/>
      </c>
      <c r="L5" s="11" t="str">
        <f>IF(K5="","",_xlfn.RANK.EQ(K5,$K$3:'Main'!$K$3:$K$27,1)+COUNTIF($K$3:K5,K5)-1)</f>
        <v/>
      </c>
      <c r="M5" s="11" t="str">
        <f t="shared" si="0"/>
        <v/>
      </c>
      <c r="N5" s="11" t="str">
        <f>IF(K5="","",_xlfn.XLOOKUP(Main!$M5,Main!$L$3:$L$27,Main!$D$3:$D$27,""))</f>
        <v/>
      </c>
      <c r="Q5" s="1" t="s">
        <v>11</v>
      </c>
      <c r="R5" s="1" t="s">
        <v>17</v>
      </c>
    </row>
    <row r="6" spans="2:18" x14ac:dyDescent="0.25">
      <c r="B6" s="14" t="str">
        <f>_xlfn.XLOOKUP(B3,Q2:Q5,R2:R5,"No Section yet selected")</f>
        <v>No Section yet selected</v>
      </c>
      <c r="D6" s="9"/>
      <c r="E6" s="10"/>
      <c r="F6" s="11" t="str">
        <f>IFERROR(IF(CHOOSE(MATCH(B$4,{"H","E","L","P"},0),Main!$G6,Main!$H6,Main!$I6,Main!$J6)=0,CONCATENATE(Main!$D6," - ",Main!$E6),""),CONCATENATE(Main!$D6," - ",Main!$E6))</f>
        <v xml:space="preserve"> - </v>
      </c>
      <c r="G6" s="10"/>
      <c r="H6" s="10"/>
      <c r="I6" s="10"/>
      <c r="J6" s="10"/>
      <c r="K6" s="11" t="str">
        <f>IF(SUM(Main!$G6:$J6)=0,"",SUM(Main!$G6:$J6))</f>
        <v/>
      </c>
      <c r="L6" s="11" t="str">
        <f>IF(K6="","",_xlfn.RANK.EQ(K6,$K$3:'Main'!$K$3:$K$27,1)+COUNTIF($K$3:K6,K6)-1)</f>
        <v/>
      </c>
      <c r="M6" s="11" t="str">
        <f t="shared" si="0"/>
        <v/>
      </c>
      <c r="N6" s="11" t="str">
        <f>IF(K6="","",_xlfn.XLOOKUP(Main!$M6,Main!$L$3:$L$27,Main!$D$3:$D$27,""))</f>
        <v/>
      </c>
    </row>
    <row r="7" spans="2:18" x14ac:dyDescent="0.25">
      <c r="B7" s="14"/>
      <c r="D7" s="9"/>
      <c r="E7" s="10"/>
      <c r="F7" s="11" t="str">
        <f>IFERROR(IF(CHOOSE(MATCH(B$4,{"H","E","L","P"},0),Main!$G7,Main!$H7,Main!$I7,Main!$J7)=0,CONCATENATE(Main!$D7," - ",Main!$E7),""),CONCATENATE(Main!$D7," - ",Main!$E7))</f>
        <v xml:space="preserve"> - </v>
      </c>
      <c r="G7" s="10"/>
      <c r="H7" s="10"/>
      <c r="I7" s="10"/>
      <c r="J7" s="10"/>
      <c r="K7" s="11" t="str">
        <f>IF(SUM(Main!$G7:$J7)=0,"",SUM(Main!$G7:$J7))</f>
        <v/>
      </c>
      <c r="L7" s="11" t="str">
        <f>IF(K7="","",_xlfn.RANK.EQ(K7,$K$3:'Main'!$K$3:$K$27,1)+COUNTIF($K$3:K7,K7)-1)</f>
        <v/>
      </c>
      <c r="M7" s="11" t="str">
        <f t="shared" si="0"/>
        <v/>
      </c>
      <c r="N7" s="11" t="str">
        <f>IF(K7="","",_xlfn.XLOOKUP(Main!$M7,Main!$L$3:$L$27,Main!$D$3:$D$27,""))</f>
        <v/>
      </c>
    </row>
    <row r="8" spans="2:18" x14ac:dyDescent="0.25">
      <c r="B8" s="14"/>
      <c r="D8" s="9"/>
      <c r="E8" s="10"/>
      <c r="F8" s="11" t="str">
        <f>IFERROR(IF(CHOOSE(MATCH(B$4,{"H","E","L","P"},0),Main!$G8,Main!$H8,Main!$I8,Main!$J8)=0,CONCATENATE(Main!$D8," - ",Main!$E8),""),CONCATENATE(Main!$D8," - ",Main!$E8))</f>
        <v xml:space="preserve"> - </v>
      </c>
      <c r="G8" s="10"/>
      <c r="H8" s="10"/>
      <c r="I8" s="10"/>
      <c r="J8" s="10"/>
      <c r="K8" s="11" t="str">
        <f>IF(SUM(Main!$G8:$J8)=0,"",SUM(Main!$G8:$J8))</f>
        <v/>
      </c>
      <c r="L8" s="11" t="str">
        <f>IF(K8="","",_xlfn.RANK.EQ(K8,$K$3:'Main'!$K$3:$K$27,1)+COUNTIF($K$3:K8,K8)-1)</f>
        <v/>
      </c>
      <c r="M8" s="11" t="str">
        <f t="shared" si="0"/>
        <v/>
      </c>
      <c r="N8" s="11" t="str">
        <f>IF(K8="","",_xlfn.XLOOKUP(Main!$M8,Main!$L$3:$L$27,Main!$D$3:$D$27,""))</f>
        <v/>
      </c>
    </row>
    <row r="9" spans="2:18" x14ac:dyDescent="0.25">
      <c r="B9" s="14"/>
      <c r="D9" s="9"/>
      <c r="E9" s="10"/>
      <c r="F9" s="11" t="str">
        <f>IFERROR(IF(CHOOSE(MATCH(B$4,{"H","E","L","P"},0),Main!$G9,Main!$H9,Main!$I9,Main!$J9)=0,CONCATENATE(Main!$D9," - ",Main!$E9),""),CONCATENATE(Main!$D9," - ",Main!$E9))</f>
        <v xml:space="preserve"> - </v>
      </c>
      <c r="G9" s="10"/>
      <c r="H9" s="10"/>
      <c r="I9" s="10"/>
      <c r="J9" s="10"/>
      <c r="K9" s="11" t="str">
        <f>IF(SUM(Main!$G9:$J9)=0,"",SUM(Main!$G9:$J9))</f>
        <v/>
      </c>
      <c r="L9" s="11" t="str">
        <f>IF(K9="","",_xlfn.RANK.EQ(K9,$K$3:'Main'!$K$3:$K$27,1)+COUNTIF($K$3:K9,K9)-1)</f>
        <v/>
      </c>
      <c r="M9" s="11" t="str">
        <f t="shared" si="0"/>
        <v/>
      </c>
      <c r="N9" s="11" t="str">
        <f>IF(K9="","",_xlfn.XLOOKUP(Main!$M9,Main!$L$3:$L$27,Main!$D$3:$D$27,""))</f>
        <v/>
      </c>
    </row>
    <row r="10" spans="2:18" x14ac:dyDescent="0.25">
      <c r="B10" s="14"/>
      <c r="D10" s="9"/>
      <c r="E10" s="10"/>
      <c r="F10" s="11" t="str">
        <f>IFERROR(IF(CHOOSE(MATCH(B$4,{"H","E","L","P"},0),Main!$G10,Main!$H10,Main!$I10,Main!$J10)=0,CONCATENATE(Main!$D10," - ",Main!$E10),""),CONCATENATE(Main!$D10," - ",Main!$E10))</f>
        <v xml:space="preserve"> - </v>
      </c>
      <c r="G10" s="10"/>
      <c r="H10" s="10"/>
      <c r="I10" s="10"/>
      <c r="J10" s="10"/>
      <c r="K10" s="11" t="str">
        <f>IF(SUM(Main!$G10:$J10)=0,"",SUM(Main!$G10:$J10))</f>
        <v/>
      </c>
      <c r="L10" s="11" t="str">
        <f>IF(K10="","",_xlfn.RANK.EQ(K10,$K$3:'Main'!$K$3:$K$27,1)+COUNTIF($K$3:K10,K10)-1)</f>
        <v/>
      </c>
      <c r="M10" s="11" t="str">
        <f t="shared" si="0"/>
        <v/>
      </c>
      <c r="N10" s="11" t="str">
        <f>IF(K10="","",_xlfn.XLOOKUP(Main!$M10,Main!$L$3:$L$27,Main!$D$3:$D$27,""))</f>
        <v/>
      </c>
    </row>
    <row r="11" spans="2:18" x14ac:dyDescent="0.25">
      <c r="B11" s="14"/>
      <c r="D11" s="9"/>
      <c r="E11" s="10"/>
      <c r="F11" s="11" t="str">
        <f>IFERROR(IF(CHOOSE(MATCH(B$4,{"H","E","L","P"},0),Main!$G11,Main!$H11,Main!$I11,Main!$J11)=0,CONCATENATE(Main!$D11," - ",Main!$E11),""),CONCATENATE(Main!$D11," - ",Main!$E11))</f>
        <v xml:space="preserve"> - </v>
      </c>
      <c r="G11" s="10"/>
      <c r="H11" s="10"/>
      <c r="I11" s="10"/>
      <c r="J11" s="10"/>
      <c r="K11" s="11" t="str">
        <f>IF(SUM(Main!$G11:$J11)=0,"",SUM(Main!$G11:$J11))</f>
        <v/>
      </c>
      <c r="L11" s="11" t="str">
        <f>IF(K11="","",_xlfn.RANK.EQ(K11,$K$3:'Main'!$K$3:$K$27,1)+COUNTIF($K$3:K11,K11)-1)</f>
        <v/>
      </c>
      <c r="M11" s="11" t="str">
        <f t="shared" si="0"/>
        <v/>
      </c>
      <c r="N11" s="11" t="str">
        <f>IF(K11="","",_xlfn.XLOOKUP(Main!$M11,Main!$L$3:$L$27,Main!$D$3:$D$27,""))</f>
        <v/>
      </c>
    </row>
    <row r="12" spans="2:18" x14ac:dyDescent="0.25">
      <c r="B12" s="14"/>
      <c r="D12" s="9"/>
      <c r="E12" s="10"/>
      <c r="F12" s="11" t="str">
        <f>IFERROR(IF(CHOOSE(MATCH(B$4,{"H","E","L","P"},0),Main!$G12,Main!$H12,Main!$I12,Main!$J12)=0,CONCATENATE(Main!$D12," - ",Main!$E12),""),CONCATENATE(Main!$D12," - ",Main!$E12))</f>
        <v xml:space="preserve"> - </v>
      </c>
      <c r="G12" s="10"/>
      <c r="H12" s="10"/>
      <c r="I12" s="10"/>
      <c r="J12" s="10"/>
      <c r="K12" s="11" t="str">
        <f>IF(SUM(Main!$G12:$J12)=0,"",SUM(Main!$G12:$J12))</f>
        <v/>
      </c>
      <c r="L12" s="11" t="str">
        <f>IF(K12="","",_xlfn.RANK.EQ(K12,$K$3:'Main'!$K$3:$K$27,1)+COUNTIF($K$3:K12,K12)-1)</f>
        <v/>
      </c>
      <c r="M12" s="11" t="str">
        <f t="shared" si="0"/>
        <v/>
      </c>
      <c r="N12" s="11" t="str">
        <f>IF(K12="","",_xlfn.XLOOKUP(Main!$M12,Main!$L$3:$L$27,Main!$D$3:$D$27,""))</f>
        <v/>
      </c>
    </row>
    <row r="13" spans="2:18" x14ac:dyDescent="0.25">
      <c r="D13" s="9"/>
      <c r="E13" s="10"/>
      <c r="F13" s="11" t="str">
        <f>IFERROR(IF(CHOOSE(MATCH(B$4,{"H","E","L","P"},0),Main!$G13,Main!$H13,Main!$I13,Main!$J13)=0,CONCATENATE(Main!$D13," - ",Main!$E13),""),CONCATENATE(Main!$D13," - ",Main!$E13))</f>
        <v xml:space="preserve"> - </v>
      </c>
      <c r="G13" s="10"/>
      <c r="H13" s="10"/>
      <c r="I13" s="10"/>
      <c r="J13" s="10"/>
      <c r="K13" s="11" t="str">
        <f>IF(SUM(Main!$G13:$J13)=0,"",SUM(Main!$G13:$J13))</f>
        <v/>
      </c>
      <c r="L13" s="11" t="str">
        <f>IF(K13="","",_xlfn.RANK.EQ(K13,$K$3:'Main'!$K$3:$K$27,1)+COUNTIF($K$3:K13,K13)-1)</f>
        <v/>
      </c>
      <c r="M13" s="11" t="str">
        <f t="shared" si="0"/>
        <v/>
      </c>
      <c r="N13" s="11" t="str">
        <f>IF(K13="","",_xlfn.XLOOKUP(Main!$M13,Main!$L$3:$L$27,Main!$D$3:$D$27,""))</f>
        <v/>
      </c>
    </row>
    <row r="14" spans="2:18" x14ac:dyDescent="0.25">
      <c r="B14" s="3" t="s">
        <v>20</v>
      </c>
      <c r="D14" s="9"/>
      <c r="E14" s="10"/>
      <c r="F14" s="11" t="str">
        <f>IFERROR(IF(CHOOSE(MATCH(B$4,{"H","E","L","P"},0),Main!$G14,Main!$H14,Main!$I14,Main!$J14)=0,CONCATENATE(Main!$D14," - ",Main!$E14),""),CONCATENATE(Main!$D14," - ",Main!$E14))</f>
        <v xml:space="preserve"> - </v>
      </c>
      <c r="G14" s="10"/>
      <c r="H14" s="10"/>
      <c r="I14" s="10"/>
      <c r="J14" s="10"/>
      <c r="K14" s="11" t="str">
        <f>IF(SUM(Main!$G14:$J14)=0,"",SUM(Main!$G14:$J14))</f>
        <v/>
      </c>
      <c r="L14" s="11" t="str">
        <f>IF(K14="","",_xlfn.RANK.EQ(K14,$K$3:'Main'!$K$3:$K$27,1)+COUNTIF($K$3:K14,K14)-1)</f>
        <v/>
      </c>
      <c r="M14" s="11" t="str">
        <f t="shared" si="0"/>
        <v/>
      </c>
      <c r="N14" s="11" t="str">
        <f>IF(K14="","",_xlfn.XLOOKUP(Main!$M14,Main!$L$3:$L$27,Main!$D$3:$D$27,""))</f>
        <v/>
      </c>
    </row>
    <row r="15" spans="2:18" x14ac:dyDescent="0.25">
      <c r="B15" s="15" t="str" cm="1">
        <f t="array" ref="B15">IFERROR(_xlfn.IFS(B4="H",MAX(Main!$G$3:$G$27+1),B4="E",MAX(Main!$H$3:$H$27+1),B4="L",MAX(Main!$I$3:$I$27+1),B4="P",MAX(Main!$J$3:$J$27+1)),"")</f>
        <v/>
      </c>
      <c r="D15" s="9"/>
      <c r="E15" s="10"/>
      <c r="F15" s="11" t="str">
        <f>IFERROR(IF(CHOOSE(MATCH(B$4,{"H","E","L","P"},0),Main!$G15,Main!$H15,Main!$I15,Main!$J15)=0,CONCATENATE(Main!$D15," - ",Main!$E15),""),CONCATENATE(Main!$D15," - ",Main!$E15))</f>
        <v xml:space="preserve"> - </v>
      </c>
      <c r="G15" s="10"/>
      <c r="H15" s="10"/>
      <c r="I15" s="10"/>
      <c r="J15" s="10"/>
      <c r="K15" s="11" t="str">
        <f>IF(SUM(Main!$G15:$J15)=0,"",SUM(Main!$G15:$J15))</f>
        <v/>
      </c>
      <c r="L15" s="11" t="str">
        <f>IF(K15="","",_xlfn.RANK.EQ(K15,$K$3:'Main'!$K$3:$K$27,1)+COUNTIF($K$3:K15,K15)-1)</f>
        <v/>
      </c>
      <c r="M15" s="11" t="str">
        <f t="shared" si="0"/>
        <v/>
      </c>
      <c r="N15" s="11" t="str">
        <f>IF(K15="","",_xlfn.XLOOKUP(Main!$M15,Main!$L$3:$L$27,Main!$D$3:$D$27,""))</f>
        <v/>
      </c>
    </row>
    <row r="16" spans="2:18" x14ac:dyDescent="0.25">
      <c r="B16" s="15"/>
      <c r="D16" s="9"/>
      <c r="E16" s="10"/>
      <c r="F16" s="11" t="str">
        <f>IFERROR(IF(CHOOSE(MATCH(B$4,{"H","E","L","P"},0),Main!$G16,Main!$H16,Main!$I16,Main!$J16)=0,CONCATENATE(Main!$D16," - ",Main!$E16),""),CONCATENATE(Main!$D16," - ",Main!$E16))</f>
        <v xml:space="preserve"> - </v>
      </c>
      <c r="G16" s="10"/>
      <c r="H16" s="10"/>
      <c r="I16" s="10"/>
      <c r="J16" s="10"/>
      <c r="K16" s="11" t="str">
        <f>IF(SUM(Main!$G16:$J16)=0,"",SUM(Main!$G16:$J16))</f>
        <v/>
      </c>
      <c r="L16" s="11" t="str">
        <f>IF(K16="","",_xlfn.RANK.EQ(K16,$K$3:'Main'!$K$3:$K$27,1)+COUNTIF($K$3:K16,K16)-1)</f>
        <v/>
      </c>
      <c r="M16" s="11" t="str">
        <f t="shared" si="0"/>
        <v/>
      </c>
      <c r="N16" s="11" t="str">
        <f>IF(K16="","",_xlfn.XLOOKUP(Main!$M16,Main!$L$3:$L$27,Main!$D$3:$D$27,""))</f>
        <v/>
      </c>
    </row>
    <row r="17" spans="2:14" x14ac:dyDescent="0.25">
      <c r="B17" s="15"/>
      <c r="D17" s="9"/>
      <c r="E17" s="10"/>
      <c r="F17" s="11" t="str">
        <f>IFERROR(IF(CHOOSE(MATCH(B$4,{"H","E","L","P"},0),Main!$G17,Main!$H17,Main!$I17,Main!$J17)=0,CONCATENATE(Main!$D17," - ",Main!$E17),""),CONCATENATE(Main!$D17," - ",Main!$E17))</f>
        <v xml:space="preserve"> - </v>
      </c>
      <c r="G17" s="10"/>
      <c r="H17" s="10"/>
      <c r="I17" s="10"/>
      <c r="J17" s="10"/>
      <c r="K17" s="11" t="str">
        <f>IF(SUM(Main!$G17:$J17)=0,"",SUM(Main!$G17:$J17))</f>
        <v/>
      </c>
      <c r="L17" s="11" t="str">
        <f>IF(K17="","",_xlfn.RANK.EQ(K17,$K$3:'Main'!$K$3:$K$27,1)+COUNTIF($K$3:K17,K17)-1)</f>
        <v/>
      </c>
      <c r="M17" s="11" t="str">
        <f t="shared" si="0"/>
        <v/>
      </c>
      <c r="N17" s="11" t="str">
        <f>IF(K17="","",_xlfn.XLOOKUP(Main!$M17,Main!$L$3:$L$27,Main!$D$3:$D$27,""))</f>
        <v/>
      </c>
    </row>
    <row r="18" spans="2:14" x14ac:dyDescent="0.25">
      <c r="B18" s="15"/>
      <c r="D18" s="9"/>
      <c r="E18" s="10"/>
      <c r="F18" s="11" t="str">
        <f>IFERROR(IF(CHOOSE(MATCH(B$4,{"H","E","L","P"},0),Main!$G18,Main!$H18,Main!$I18,Main!$J18)=0,CONCATENATE(Main!$D18," - ",Main!$E18),""),CONCATENATE(Main!$D18," - ",Main!$E18))</f>
        <v xml:space="preserve"> - </v>
      </c>
      <c r="G18" s="10"/>
      <c r="H18" s="10"/>
      <c r="I18" s="10"/>
      <c r="J18" s="10"/>
      <c r="K18" s="11" t="str">
        <f>IF(SUM(Main!$G18:$J18)=0,"",SUM(Main!$G18:$J18))</f>
        <v/>
      </c>
      <c r="L18" s="11" t="str">
        <f>IF(K18="","",_xlfn.RANK.EQ(K18,$K$3:'Main'!$K$3:$K$27,1)+COUNTIF($K$3:K18,K18)-1)</f>
        <v/>
      </c>
      <c r="M18" s="11" t="str">
        <f t="shared" si="0"/>
        <v/>
      </c>
      <c r="N18" s="11" t="str">
        <f>IF(K18="","",_xlfn.XLOOKUP(Main!$M18,Main!$L$3:$L$27,Main!$D$3:$D$27,""))</f>
        <v/>
      </c>
    </row>
    <row r="19" spans="2:14" x14ac:dyDescent="0.25">
      <c r="D19" s="9"/>
      <c r="E19" s="10"/>
      <c r="F19" s="11" t="str">
        <f>IFERROR(IF(CHOOSE(MATCH(B$4,{"H","E","L","P"},0),Main!$G19,Main!$H19,Main!$I19,Main!$J19)=0,CONCATENATE(Main!$D19," - ",Main!$E19),""),CONCATENATE(Main!$D19," - ",Main!$E19))</f>
        <v xml:space="preserve"> - </v>
      </c>
      <c r="G19" s="10"/>
      <c r="H19" s="10"/>
      <c r="I19" s="10"/>
      <c r="J19" s="10"/>
      <c r="K19" s="11" t="str">
        <f>IF(SUM(Main!$G19:$J19)=0,"",SUM(Main!$G19:$J19))</f>
        <v/>
      </c>
      <c r="L19" s="11" t="str">
        <f>IF(K19="","",_xlfn.RANK.EQ(K19,$K$3:'Main'!$K$3:$K$27,1)+COUNTIF($K$3:K19,K19)-1)</f>
        <v/>
      </c>
      <c r="M19" s="11" t="str">
        <f t="shared" si="0"/>
        <v/>
      </c>
      <c r="N19" s="11" t="str">
        <f>IF(K19="","",_xlfn.XLOOKUP(Main!$M19,Main!$L$3:$L$27,Main!$D$3:$D$27,""))</f>
        <v/>
      </c>
    </row>
    <row r="20" spans="2:14" x14ac:dyDescent="0.25">
      <c r="D20" s="9"/>
      <c r="E20" s="10"/>
      <c r="F20" s="11" t="str">
        <f>IFERROR(IF(CHOOSE(MATCH(B$4,{"H","E","L","P"},0),Main!$G20,Main!$H20,Main!$I20,Main!$J20)=0,CONCATENATE(Main!$D20," - ",Main!$E20),""),CONCATENATE(Main!$D20," - ",Main!$E20))</f>
        <v xml:space="preserve"> - </v>
      </c>
      <c r="G20" s="10"/>
      <c r="H20" s="10"/>
      <c r="I20" s="10"/>
      <c r="J20" s="10"/>
      <c r="K20" s="11" t="str">
        <f>IF(SUM(Main!$G20:$J20)=0,"",SUM(Main!$G20:$J20))</f>
        <v/>
      </c>
      <c r="L20" s="11" t="str">
        <f>IF(K20="","",_xlfn.RANK.EQ(K20,$K$3:'Main'!$K$3:$K$27,1)+COUNTIF($K$3:K20,K20)-1)</f>
        <v/>
      </c>
      <c r="M20" s="11" t="str">
        <f t="shared" si="0"/>
        <v/>
      </c>
      <c r="N20" s="11" t="str">
        <f>IF(K20="","",_xlfn.XLOOKUP(Main!$M20,Main!$L$3:$L$27,Main!$D$3:$D$27,""))</f>
        <v/>
      </c>
    </row>
    <row r="21" spans="2:14" x14ac:dyDescent="0.25">
      <c r="D21" s="9"/>
      <c r="E21" s="10"/>
      <c r="F21" s="11" t="str">
        <f>IFERROR(IF(CHOOSE(MATCH(B$4,{"H","E","L","P"},0),Main!$G21,Main!$H21,Main!$I21,Main!$J21)=0,CONCATENATE(Main!$D21," - ",Main!$E21),""),CONCATENATE(Main!$D21," - ",Main!$E21))</f>
        <v xml:space="preserve"> - </v>
      </c>
      <c r="G21" s="10"/>
      <c r="H21" s="10"/>
      <c r="I21" s="10"/>
      <c r="J21" s="10"/>
      <c r="K21" s="11" t="str">
        <f>IF(SUM(Main!$G21:$J21)=0,"",SUM(Main!$G21:$J21))</f>
        <v/>
      </c>
      <c r="L21" s="11" t="str">
        <f>IF(K21="","",_xlfn.RANK.EQ(K21,$K$3:'Main'!$K$3:$K$27,1)+COUNTIF($K$3:K21,K21)-1)</f>
        <v/>
      </c>
      <c r="M21" s="11" t="str">
        <f t="shared" si="0"/>
        <v/>
      </c>
      <c r="N21" s="11" t="str">
        <f>IF(K21="","",_xlfn.XLOOKUP(Main!$M21,Main!$L$3:$L$27,Main!$D$3:$D$27,""))</f>
        <v/>
      </c>
    </row>
    <row r="22" spans="2:14" x14ac:dyDescent="0.25">
      <c r="D22" s="9"/>
      <c r="E22" s="10"/>
      <c r="F22" s="11" t="str">
        <f>IFERROR(IF(CHOOSE(MATCH(B$4,{"H","E","L","P"},0),Main!$G22,Main!$H22,Main!$I22,Main!$J22)=0,CONCATENATE(Main!$D22," - ",Main!$E22),""),CONCATENATE(Main!$D22," - ",Main!$E22))</f>
        <v xml:space="preserve"> - </v>
      </c>
      <c r="G22" s="10"/>
      <c r="H22" s="10"/>
      <c r="I22" s="10"/>
      <c r="J22" s="10"/>
      <c r="K22" s="11" t="str">
        <f>IF(SUM(Main!$G22:$J22)=0,"",SUM(Main!$G22:$J22))</f>
        <v/>
      </c>
      <c r="L22" s="11" t="str">
        <f>IF(K22="","",_xlfn.RANK.EQ(K22,$K$3:'Main'!$K$3:$K$27,1)+COUNTIF($K$3:K22,K22)-1)</f>
        <v/>
      </c>
      <c r="M22" s="11" t="str">
        <f t="shared" si="0"/>
        <v/>
      </c>
      <c r="N22" s="11" t="str">
        <f>IF(K22="","",_xlfn.XLOOKUP(Main!$M22,Main!$L$3:$L$27,Main!$D$3:$D$27,""))</f>
        <v/>
      </c>
    </row>
    <row r="23" spans="2:14" x14ac:dyDescent="0.25">
      <c r="D23" s="9"/>
      <c r="E23" s="10"/>
      <c r="F23" s="11" t="str">
        <f>IFERROR(IF(CHOOSE(MATCH(B$4,{"H","E","L","P"},0),Main!$G23,Main!$H23,Main!$I23,Main!$J23)=0,CONCATENATE(Main!$D23," - ",Main!$E23),""),CONCATENATE(Main!$D23," - ",Main!$E23))</f>
        <v xml:space="preserve"> - </v>
      </c>
      <c r="G23" s="10"/>
      <c r="H23" s="10"/>
      <c r="I23" s="10"/>
      <c r="J23" s="10"/>
      <c r="K23" s="11" t="str">
        <f>IF(SUM(Main!$G23:$J23)=0,"",SUM(Main!$G23:$J23))</f>
        <v/>
      </c>
      <c r="L23" s="11" t="str">
        <f>IF(K23="","",_xlfn.RANK.EQ(K23,$K$3:'Main'!$K$3:$K$27,1)+COUNTIF($K$3:K23,K23)-1)</f>
        <v/>
      </c>
      <c r="M23" s="11" t="str">
        <f t="shared" si="0"/>
        <v/>
      </c>
      <c r="N23" s="11" t="str">
        <f>IF(K23="","",_xlfn.XLOOKUP(Main!$M23,Main!$L$3:$L$27,Main!$D$3:$D$27,""))</f>
        <v/>
      </c>
    </row>
    <row r="24" spans="2:14" x14ac:dyDescent="0.25">
      <c r="D24" s="9"/>
      <c r="E24" s="10"/>
      <c r="F24" s="11" t="str">
        <f>IFERROR(IF(CHOOSE(MATCH(B$4,{"H","E","L","P"},0),Main!$G24,Main!$H24,Main!$I24,Main!$J24)=0,CONCATENATE(Main!$D24," - ",Main!$E24),""),CONCATENATE(Main!$D24," - ",Main!$E24))</f>
        <v xml:space="preserve"> - </v>
      </c>
      <c r="G24" s="10"/>
      <c r="H24" s="10"/>
      <c r="I24" s="10"/>
      <c r="J24" s="10"/>
      <c r="K24" s="11" t="str">
        <f>IF(SUM(Main!$G24:$J24)=0,"",SUM(Main!$G24:$J24))</f>
        <v/>
      </c>
      <c r="L24" s="11" t="str">
        <f>IF(K24="","",_xlfn.RANK.EQ(K24,$K$3:'Main'!$K$3:$K$27,1)+COUNTIF($K$3:K24,K24)-1)</f>
        <v/>
      </c>
      <c r="M24" s="11" t="str">
        <f t="shared" si="0"/>
        <v/>
      </c>
      <c r="N24" s="11" t="str">
        <f>IF(K24="","",_xlfn.XLOOKUP(Main!$M24,Main!$L$3:$L$27,Main!$D$3:$D$27,""))</f>
        <v/>
      </c>
    </row>
    <row r="25" spans="2:14" x14ac:dyDescent="0.25">
      <c r="D25" s="9"/>
      <c r="E25" s="10"/>
      <c r="F25" s="11" t="str">
        <f>IFERROR(IF(CHOOSE(MATCH(B$4,{"H","E","L","P"},0),Main!$G25,Main!$H25,Main!$I25,Main!$J25)=0,CONCATENATE(Main!$D25," - ",Main!$E25),""),CONCATENATE(Main!$D25," - ",Main!$E25))</f>
        <v xml:space="preserve"> - </v>
      </c>
      <c r="G25" s="10"/>
      <c r="H25" s="10"/>
      <c r="I25" s="10"/>
      <c r="J25" s="10"/>
      <c r="K25" s="11" t="str">
        <f>IF(SUM(Main!$G25:$J25)=0,"",SUM(Main!$G25:$J25))</f>
        <v/>
      </c>
      <c r="L25" s="11" t="str">
        <f>IF(K25="","",_xlfn.RANK.EQ(K25,$K$3:'Main'!$K$3:$K$27,1)+COUNTIF($K$3:K25,K25)-1)</f>
        <v/>
      </c>
      <c r="M25" s="11" t="str">
        <f t="shared" si="0"/>
        <v/>
      </c>
      <c r="N25" s="11" t="str">
        <f>IF(K25="","",_xlfn.XLOOKUP(Main!$M25,Main!$L$3:$L$27,Main!$D$3:$D$27,""))</f>
        <v/>
      </c>
    </row>
    <row r="26" spans="2:14" x14ac:dyDescent="0.25">
      <c r="D26" s="9"/>
      <c r="E26" s="10"/>
      <c r="F26" s="11" t="str">
        <f>IFERROR(IF(CHOOSE(MATCH(B$4,{"H","E","L","P"},0),Main!$G26,Main!$H26,Main!$I26,Main!$J26)=0,CONCATENATE(Main!$D26," - ",Main!$E26),""),CONCATENATE(Main!$D26," - ",Main!$E26))</f>
        <v xml:space="preserve"> - </v>
      </c>
      <c r="G26" s="10"/>
      <c r="H26" s="10"/>
      <c r="I26" s="10"/>
      <c r="J26" s="10"/>
      <c r="K26" s="11" t="str">
        <f>IF(SUM(Main!$G26:$J26)=0,"",SUM(Main!$G26:$J26))</f>
        <v/>
      </c>
      <c r="L26" s="11" t="str">
        <f>IF(K26="","",_xlfn.RANK.EQ(K26,$K$3:'Main'!$K$3:$K$27,1)+COUNTIF($K$3:K26,K26)-1)</f>
        <v/>
      </c>
      <c r="M26" s="11" t="str">
        <f t="shared" si="0"/>
        <v/>
      </c>
      <c r="N26" s="11" t="str">
        <f>IF(K26="","",_xlfn.XLOOKUP(Main!$M26,Main!$L$3:$L$27,Main!$D$3:$D$27,""))</f>
        <v/>
      </c>
    </row>
    <row r="27" spans="2:14" x14ac:dyDescent="0.25">
      <c r="D27" s="9"/>
      <c r="E27" s="10"/>
      <c r="F27" s="11" t="str">
        <f>IFERROR(IF(CHOOSE(MATCH(B$4,{"H","E","L","P"},0),Main!$G27,Main!$H27,Main!$I27,Main!$J27)=0,CONCATENATE(Main!$D27," - ",Main!$E27),""),CONCATENATE(Main!$D27," - ",Main!$E27))</f>
        <v xml:space="preserve"> - </v>
      </c>
      <c r="G27" s="10"/>
      <c r="H27" s="10"/>
      <c r="I27" s="10"/>
      <c r="J27" s="10"/>
      <c r="K27" s="11" t="str">
        <f>IF(SUM(Main!$G27:$J27)=0,"",SUM(Main!$G27:$J27))</f>
        <v/>
      </c>
      <c r="L27" s="11" t="str">
        <f>IF(K27="","",_xlfn.RANK.EQ(K27,$K$3:'Main'!$K$3:$K$27,1)+COUNTIF($K$3:K27,K27)-1)</f>
        <v/>
      </c>
      <c r="M27" s="11" t="str">
        <f t="shared" si="0"/>
        <v/>
      </c>
      <c r="N27" s="11" t="str">
        <f>IF(K27="","",_xlfn.XLOOKUP(Main!$M27,Main!$L$3:$L$27,Main!$D$3:$D$27,""))</f>
        <v/>
      </c>
    </row>
    <row r="28" spans="2:14" x14ac:dyDescent="0.25"/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  <row r="39" s="1" customFormat="1" hidden="1" x14ac:dyDescent="0.25"/>
    <row r="40" s="1" customFormat="1" hidden="1" x14ac:dyDescent="0.25"/>
    <row r="41" s="1" customFormat="1" hidden="1" x14ac:dyDescent="0.25"/>
    <row r="42" s="1" customFormat="1" hidden="1" x14ac:dyDescent="0.25"/>
    <row r="43" s="1" customFormat="1" hidden="1" x14ac:dyDescent="0.25"/>
    <row r="44" s="1" customFormat="1" hidden="1" x14ac:dyDescent="0.25"/>
    <row r="45" s="1" customFormat="1" hidden="1" x14ac:dyDescent="0.25"/>
    <row r="46" s="1" customFormat="1" hidden="1" x14ac:dyDescent="0.25"/>
  </sheetData>
  <sheetProtection algorithmName="SHA-512" hashValue="ywWoRIyJH62iKZHYocI2gM2C561ZzZxga5zY60RPoCvavo4ahiT/toRz7iA3qlDNfU8o/grChlKLkq8q1KseTA==" saltValue="QSDI0pLS8m7pLOrdoS/zew==" spinCount="100000" sheet="1" objects="1" scenarios="1" selectLockedCells="1" autoFilter="0"/>
  <autoFilter ref="G2:J2" xr:uid="{A7251D52-0441-4B29-8C14-C03895B6C345}"/>
  <mergeCells count="3">
    <mergeCell ref="F1:J1"/>
    <mergeCell ref="B6:B12"/>
    <mergeCell ref="B15:B18"/>
  </mergeCells>
  <conditionalFormatting sqref="G3:G27">
    <cfRule type="duplicateValues" dxfId="3" priority="5"/>
  </conditionalFormatting>
  <conditionalFormatting sqref="H3:H27">
    <cfRule type="duplicateValues" dxfId="2" priority="4"/>
  </conditionalFormatting>
  <conditionalFormatting sqref="I3:I27">
    <cfRule type="duplicateValues" dxfId="1" priority="3"/>
  </conditionalFormatting>
  <conditionalFormatting sqref="J3:J27">
    <cfRule type="duplicateValues" dxfId="0" priority="1"/>
  </conditionalFormatting>
  <dataValidations count="1">
    <dataValidation type="list" allowBlank="1" showInputMessage="1" showErrorMessage="1" sqref="B3" xr:uid="{9EE405B0-DABA-45D4-8237-4F1AFC5CEE4F}">
      <formula1>$Q$2:$Q$5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Smith</dc:creator>
  <cp:lastModifiedBy>Vincent Smith</cp:lastModifiedBy>
  <dcterms:created xsi:type="dcterms:W3CDTF">2025-05-03T19:12:57Z</dcterms:created>
  <dcterms:modified xsi:type="dcterms:W3CDTF">2025-06-20T16:06:36Z</dcterms:modified>
</cp:coreProperties>
</file>